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96" i="1" l="1"/>
  <c r="C92" i="1"/>
  <c r="C87" i="1"/>
  <c r="C77" i="1"/>
  <c r="C61" i="1"/>
  <c r="H39" i="1" l="1"/>
  <c r="H24" i="1"/>
  <c r="H15" i="1"/>
  <c r="H48" i="1" l="1"/>
  <c r="H28" i="1" l="1"/>
  <c r="H31" i="1"/>
  <c r="H20" i="1" l="1"/>
  <c r="H19" i="1"/>
  <c r="H21" i="1" l="1"/>
  <c r="H16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<sst xmlns="http://schemas.openxmlformats.org/spreadsheetml/2006/main" count="129" uniqueCount="90">
  <si>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</si>
  <si>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</si>
  <si>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</si>
  <si>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</si>
  <si>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</si>
  <si>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</si>
  <si>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</si>
  <si>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</si>
  <si>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</si>
  <si>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</si>
  <si>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</si>
  <si>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</si>
  <si>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</si>
  <si>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</si>
  <si>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</si>
  <si>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</si>
  <si>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</si>
  <si>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</si>
  <si>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</si>
  <si>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</si>
  <si>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</si>
  <si>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</si>
  <si>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</si>
  <si>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</si>
  <si>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</si>
  <si>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Dana:27.05.2020.</t>
  </si>
  <si>
    <t>Primljena i neutrošena participacija od 27.05.2020.</t>
  </si>
  <si>
    <t>Dana 27.05.2020.godine Dom zdravlja Požarevac je izvršio plaćanje prema dobavljačima:</t>
  </si>
  <si>
    <t>Farmalogist</t>
  </si>
  <si>
    <t>Phoenix Pharma</t>
  </si>
  <si>
    <t>Vega</t>
  </si>
  <si>
    <t>200109671</t>
  </si>
  <si>
    <t>200121624</t>
  </si>
  <si>
    <t>221214220</t>
  </si>
  <si>
    <t>221479220</t>
  </si>
  <si>
    <t>144099/20</t>
  </si>
  <si>
    <t>144088/20</t>
  </si>
  <si>
    <t>144104/20</t>
  </si>
  <si>
    <t>Dunav osiguranje</t>
  </si>
  <si>
    <t>Generali Osiguranje Srbija</t>
  </si>
  <si>
    <t>Elmot</t>
  </si>
  <si>
    <t>JP PTT</t>
  </si>
  <si>
    <t>Miniplast</t>
  </si>
  <si>
    <t>mt:s Telekom Srbija</t>
  </si>
  <si>
    <t>Razvigor</t>
  </si>
  <si>
    <t>Vujic</t>
  </si>
  <si>
    <t>001-1147-010285866-000</t>
  </si>
  <si>
    <t>001-1147-010285870-000</t>
  </si>
  <si>
    <t>001-1147-010285844-000</t>
  </si>
  <si>
    <t>001-1147-010285855-000</t>
  </si>
  <si>
    <t>51-1147-4005819</t>
  </si>
  <si>
    <t>N-3043/2019</t>
  </si>
  <si>
    <t>152/VP</t>
  </si>
  <si>
    <t>3820000210156310</t>
  </si>
  <si>
    <t>1182/20</t>
  </si>
  <si>
    <t>47-222-012-1258345</t>
  </si>
  <si>
    <t>47/20</t>
  </si>
  <si>
    <t>569</t>
  </si>
  <si>
    <t>561</t>
  </si>
  <si>
    <t>625</t>
  </si>
  <si>
    <t>Euromedicina</t>
  </si>
  <si>
    <t>Lavija</t>
  </si>
  <si>
    <t>Sinofarm</t>
  </si>
  <si>
    <t>Vicor</t>
  </si>
  <si>
    <t>20000697-2257</t>
  </si>
  <si>
    <t>20000628-2257</t>
  </si>
  <si>
    <t>386/2020</t>
  </si>
  <si>
    <t>542/2020</t>
  </si>
  <si>
    <t>IF2020-4085</t>
  </si>
  <si>
    <t>IF2020-5100</t>
  </si>
  <si>
    <t>IF2020-5099</t>
  </si>
  <si>
    <t>R20-02894</t>
  </si>
  <si>
    <t>r20-02894</t>
  </si>
  <si>
    <t>NIS</t>
  </si>
  <si>
    <t>Toplifikacija</t>
  </si>
  <si>
    <t>TE-KO Kostolac</t>
  </si>
  <si>
    <t>Eldent Servis</t>
  </si>
  <si>
    <t>Print</t>
  </si>
  <si>
    <t>9003554810</t>
  </si>
  <si>
    <t>1762-31-1374-0420</t>
  </si>
  <si>
    <t>1763-32-1374-0420</t>
  </si>
  <si>
    <t>501-12342/2020</t>
  </si>
  <si>
    <t>15/20</t>
  </si>
  <si>
    <t>16/20</t>
  </si>
  <si>
    <t>3277/20</t>
  </si>
  <si>
    <t>UKUPNO LEKOVI-DIREKTNA PLAĆANJA</t>
  </si>
  <si>
    <t>UKUPNO MATERIJALNI TROŠKOVI</t>
  </si>
  <si>
    <t>UKUPNO SANITETSKI MATERIJAL</t>
  </si>
  <si>
    <t>UKUPNO ENERGENTI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</si>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</sst>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7" fillId="0" borderId="1" xfId="1" applyNumberFormat="1" applyFont="1" applyBorder="1"/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6"/>
  <sheetViews>
    <sheetView tabSelected="1" topLeftCell="B40" zoomScaleNormal="100" workbookViewId="0">
      <selection activeCell="C87" sqref="C87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43978</v>
      </c>
      <c r="H12" s="23">
        <v>3168316.46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43978</v>
      </c>
      <c r="H13" s="3">
        <f>H14+H25-H32-H42</f>
        <v>3163611.8800000004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43978</v>
      </c>
      <c r="H14" s="4">
        <f>H15+H16+H17+H18+H19+H20+H21+H22+H23+H24</f>
        <v>5693992.4300000006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5381858.1+4924.29+4924.29+4924.29+4924.29+4784.48+4784.48+4784.48+4784.48-4790059.81</f>
        <v>630633.37000000197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</f>
        <v>990571.7799999998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1035396.67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f>308418.07+66067.2-66067.2</f>
        <v>308418.07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</f>
        <v>2270648.3499999992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</f>
        <v>339504.19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</f>
        <v>118820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43978</v>
      </c>
      <c r="H25" s="4">
        <f>H26+H27+H28+H29+H30+H31</f>
        <v>242659.63000000003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</f>
        <v>44324.650000000016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2795+5590</f>
        <v>8385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43978</v>
      </c>
      <c r="H32" s="5">
        <f>SUM(H33:H41)</f>
        <v>2739880.18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1035396.67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308418.07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1232345.17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f>17863+145857.27</f>
        <v>163720.26999999999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43978</v>
      </c>
      <c r="H42" s="5">
        <f>SUM(H43:H47)</f>
        <v>33160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33160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43978</v>
      </c>
      <c r="H48" s="6">
        <f>4704.74+519567.19-0.11-519567.19+600366.45-0.12-600366.45+10250+13144.09-0.08-23394.09+478507.76+51.32+19310.03+13389.73+1642.15-0.25-512900.99+0.4</f>
        <v>4704.5800000000509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3168316.4600000004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3" t="s">
        <v>28</v>
      </c>
      <c r="C54" s="54">
        <v>54863.05</v>
      </c>
      <c r="D54" s="55" t="s">
        <v>31</v>
      </c>
    </row>
    <row r="55" spans="2:11" x14ac:dyDescent="0.25">
      <c r="B55" s="53" t="s">
        <v>28</v>
      </c>
      <c r="C55" s="54">
        <v>5028.1000000000004</v>
      </c>
      <c r="D55" s="55" t="s">
        <v>32</v>
      </c>
    </row>
    <row r="56" spans="2:11" x14ac:dyDescent="0.25">
      <c r="B56" s="53" t="s">
        <v>29</v>
      </c>
      <c r="C56" s="54">
        <v>34696.199999999997</v>
      </c>
      <c r="D56" s="55" t="s">
        <v>33</v>
      </c>
    </row>
    <row r="57" spans="2:11" x14ac:dyDescent="0.25">
      <c r="B57" s="53" t="s">
        <v>29</v>
      </c>
      <c r="C57" s="54">
        <v>548627.19999999995</v>
      </c>
      <c r="D57" s="55" t="s">
        <v>34</v>
      </c>
    </row>
    <row r="58" spans="2:11" x14ac:dyDescent="0.25">
      <c r="B58" s="53" t="s">
        <v>30</v>
      </c>
      <c r="C58" s="54">
        <v>13997.5</v>
      </c>
      <c r="D58" s="55" t="s">
        <v>35</v>
      </c>
    </row>
    <row r="59" spans="2:11" x14ac:dyDescent="0.25">
      <c r="B59" s="53" t="s">
        <v>30</v>
      </c>
      <c r="C59" s="54">
        <v>90739</v>
      </c>
      <c r="D59" s="55" t="s">
        <v>36</v>
      </c>
    </row>
    <row r="60" spans="2:11" x14ac:dyDescent="0.25">
      <c r="B60" s="53" t="s">
        <v>30</v>
      </c>
      <c r="C60" s="54">
        <v>287445.62</v>
      </c>
      <c r="D60" s="55" t="s">
        <v>37</v>
      </c>
    </row>
    <row r="61" spans="2:11" x14ac:dyDescent="0.25">
      <c r="B61" s="58" t="s">
        <v>85</v>
      </c>
      <c r="C61" s="56">
        <f>SUM(C54:C60)</f>
        <v>1035396.6699999999</v>
      </c>
      <c r="D61" s="55"/>
    </row>
    <row r="62" spans="2:11" x14ac:dyDescent="0.25">
      <c r="B62" s="53" t="s">
        <v>38</v>
      </c>
      <c r="C62" s="54">
        <v>6264.32</v>
      </c>
      <c r="D62" s="55" t="s">
        <v>46</v>
      </c>
    </row>
    <row r="63" spans="2:11" x14ac:dyDescent="0.25">
      <c r="B63" s="53" t="s">
        <v>38</v>
      </c>
      <c r="C63" s="54">
        <v>20891.89</v>
      </c>
      <c r="D63" s="55" t="s">
        <v>47</v>
      </c>
    </row>
    <row r="64" spans="2:11" x14ac:dyDescent="0.25">
      <c r="B64" s="53" t="s">
        <v>38</v>
      </c>
      <c r="C64" s="54">
        <v>2231.6799999999998</v>
      </c>
      <c r="D64" s="55" t="s">
        <v>48</v>
      </c>
    </row>
    <row r="65" spans="2:4" x14ac:dyDescent="0.25">
      <c r="B65" s="53" t="s">
        <v>38</v>
      </c>
      <c r="C65" s="54">
        <v>2591.5700000000002</v>
      </c>
      <c r="D65" s="55" t="s">
        <v>49</v>
      </c>
    </row>
    <row r="66" spans="2:4" x14ac:dyDescent="0.25">
      <c r="B66" s="53" t="s">
        <v>38</v>
      </c>
      <c r="C66" s="54">
        <v>15546.78</v>
      </c>
      <c r="D66" s="55" t="s">
        <v>50</v>
      </c>
    </row>
    <row r="67" spans="2:4" x14ac:dyDescent="0.25">
      <c r="B67" s="53" t="s">
        <v>39</v>
      </c>
      <c r="C67" s="54">
        <v>32312</v>
      </c>
      <c r="D67" s="55" t="s">
        <v>51</v>
      </c>
    </row>
    <row r="68" spans="2:4" x14ac:dyDescent="0.25">
      <c r="B68" s="53" t="s">
        <v>40</v>
      </c>
      <c r="C68" s="54">
        <v>1590</v>
      </c>
      <c r="D68" s="55" t="s">
        <v>52</v>
      </c>
    </row>
    <row r="69" spans="2:4" x14ac:dyDescent="0.25">
      <c r="B69" s="53" t="s">
        <v>41</v>
      </c>
      <c r="C69" s="54">
        <v>20886</v>
      </c>
      <c r="D69" s="55" t="s">
        <v>53</v>
      </c>
    </row>
    <row r="70" spans="2:4" x14ac:dyDescent="0.25">
      <c r="B70" s="53" t="s">
        <v>42</v>
      </c>
      <c r="C70" s="54">
        <v>396</v>
      </c>
      <c r="D70" s="55" t="s">
        <v>54</v>
      </c>
    </row>
    <row r="71" spans="2:4" x14ac:dyDescent="0.25">
      <c r="B71" s="53" t="s">
        <v>43</v>
      </c>
      <c r="C71" s="54">
        <v>29834.53</v>
      </c>
      <c r="D71" s="55" t="s">
        <v>55</v>
      </c>
    </row>
    <row r="72" spans="2:4" x14ac:dyDescent="0.25">
      <c r="B72" s="53" t="s">
        <v>43</v>
      </c>
      <c r="C72" s="54">
        <v>2832.5</v>
      </c>
      <c r="D72" s="55" t="s">
        <v>55</v>
      </c>
    </row>
    <row r="73" spans="2:4" x14ac:dyDescent="0.25">
      <c r="B73" s="53" t="s">
        <v>44</v>
      </c>
      <c r="C73" s="54">
        <v>8000</v>
      </c>
      <c r="D73" s="55" t="s">
        <v>56</v>
      </c>
    </row>
    <row r="74" spans="2:4" x14ac:dyDescent="0.25">
      <c r="B74" s="53" t="s">
        <v>45</v>
      </c>
      <c r="C74" s="54">
        <v>280</v>
      </c>
      <c r="D74" s="55" t="s">
        <v>57</v>
      </c>
    </row>
    <row r="75" spans="2:4" x14ac:dyDescent="0.25">
      <c r="B75" s="53" t="s">
        <v>45</v>
      </c>
      <c r="C75" s="54">
        <v>1200</v>
      </c>
      <c r="D75" s="55" t="s">
        <v>58</v>
      </c>
    </row>
    <row r="76" spans="2:4" x14ac:dyDescent="0.25">
      <c r="B76" s="53" t="s">
        <v>45</v>
      </c>
      <c r="C76" s="54">
        <v>1000</v>
      </c>
      <c r="D76" s="55" t="s">
        <v>59</v>
      </c>
    </row>
    <row r="77" spans="2:4" x14ac:dyDescent="0.25">
      <c r="B77" s="58" t="s">
        <v>86</v>
      </c>
      <c r="C77" s="56">
        <f>SUM(C62:C76)</f>
        <v>145857.26999999999</v>
      </c>
      <c r="D77" s="55"/>
    </row>
    <row r="78" spans="2:4" x14ac:dyDescent="0.25">
      <c r="B78" s="53" t="s">
        <v>60</v>
      </c>
      <c r="C78" s="54">
        <v>23490</v>
      </c>
      <c r="D78" s="55" t="s">
        <v>64</v>
      </c>
    </row>
    <row r="79" spans="2:4" x14ac:dyDescent="0.25">
      <c r="B79" s="53" t="s">
        <v>60</v>
      </c>
      <c r="C79" s="54">
        <v>51153.599999999999</v>
      </c>
      <c r="D79" s="55" t="s">
        <v>65</v>
      </c>
    </row>
    <row r="80" spans="2:4" x14ac:dyDescent="0.25">
      <c r="B80" s="53" t="s">
        <v>61</v>
      </c>
      <c r="C80" s="54">
        <v>3345.51</v>
      </c>
      <c r="D80" s="55" t="s">
        <v>66</v>
      </c>
    </row>
    <row r="81" spans="2:4" x14ac:dyDescent="0.25">
      <c r="B81" s="53" t="s">
        <v>61</v>
      </c>
      <c r="C81" s="54">
        <v>89790</v>
      </c>
      <c r="D81" s="55" t="s">
        <v>67</v>
      </c>
    </row>
    <row r="82" spans="2:4" x14ac:dyDescent="0.25">
      <c r="B82" s="53" t="s">
        <v>62</v>
      </c>
      <c r="C82" s="54">
        <v>20400</v>
      </c>
      <c r="D82" s="55" t="s">
        <v>68</v>
      </c>
    </row>
    <row r="83" spans="2:4" x14ac:dyDescent="0.25">
      <c r="B83" s="53" t="s">
        <v>62</v>
      </c>
      <c r="C83" s="54">
        <v>13420</v>
      </c>
      <c r="D83" s="55" t="s">
        <v>69</v>
      </c>
    </row>
    <row r="84" spans="2:4" x14ac:dyDescent="0.25">
      <c r="B84" s="53" t="s">
        <v>62</v>
      </c>
      <c r="C84" s="54">
        <v>32400</v>
      </c>
      <c r="D84" s="55" t="s">
        <v>70</v>
      </c>
    </row>
    <row r="85" spans="2:4" x14ac:dyDescent="0.25">
      <c r="B85" s="53" t="s">
        <v>63</v>
      </c>
      <c r="C85" s="54">
        <v>35666.400000000001</v>
      </c>
      <c r="D85" s="55" t="s">
        <v>71</v>
      </c>
    </row>
    <row r="86" spans="2:4" x14ac:dyDescent="0.25">
      <c r="B86" s="53" t="s">
        <v>63</v>
      </c>
      <c r="C86" s="54">
        <v>38752.559999999998</v>
      </c>
      <c r="D86" s="55" t="s">
        <v>72</v>
      </c>
    </row>
    <row r="87" spans="2:4" x14ac:dyDescent="0.25">
      <c r="B87" s="57" t="s">
        <v>87</v>
      </c>
      <c r="C87" s="56">
        <f>SUM(C78:C86)</f>
        <v>308418.07</v>
      </c>
      <c r="D87" s="55"/>
    </row>
    <row r="88" spans="2:4" x14ac:dyDescent="0.25">
      <c r="B88" s="53" t="s">
        <v>73</v>
      </c>
      <c r="C88" s="54">
        <v>803282.88</v>
      </c>
      <c r="D88" s="55" t="s">
        <v>78</v>
      </c>
    </row>
    <row r="89" spans="2:4" x14ac:dyDescent="0.25">
      <c r="B89" s="53" t="s">
        <v>74</v>
      </c>
      <c r="C89" s="54">
        <v>265321.59000000003</v>
      </c>
      <c r="D89" s="55" t="s">
        <v>79</v>
      </c>
    </row>
    <row r="90" spans="2:4" x14ac:dyDescent="0.25">
      <c r="B90" s="53" t="s">
        <v>74</v>
      </c>
      <c r="C90" s="54">
        <v>134945.53</v>
      </c>
      <c r="D90" s="55" t="s">
        <v>80</v>
      </c>
    </row>
    <row r="91" spans="2:4" x14ac:dyDescent="0.25">
      <c r="B91" s="53" t="s">
        <v>75</v>
      </c>
      <c r="C91" s="54">
        <v>28795.17</v>
      </c>
      <c r="D91" s="55" t="s">
        <v>81</v>
      </c>
    </row>
    <row r="92" spans="2:4" x14ac:dyDescent="0.25">
      <c r="B92" s="57" t="s">
        <v>88</v>
      </c>
      <c r="C92" s="56">
        <f>SUM(C88:C91)</f>
        <v>1232345.17</v>
      </c>
      <c r="D92" s="55"/>
    </row>
    <row r="93" spans="2:4" x14ac:dyDescent="0.25">
      <c r="B93" s="53" t="s">
        <v>76</v>
      </c>
      <c r="C93" s="54">
        <v>24500</v>
      </c>
      <c r="D93" s="55" t="s">
        <v>82</v>
      </c>
    </row>
    <row r="94" spans="2:4" x14ac:dyDescent="0.25">
      <c r="B94" s="53" t="s">
        <v>76</v>
      </c>
      <c r="C94" s="54">
        <v>7400</v>
      </c>
      <c r="D94" s="55" t="s">
        <v>83</v>
      </c>
    </row>
    <row r="95" spans="2:4" x14ac:dyDescent="0.25">
      <c r="B95" s="53" t="s">
        <v>77</v>
      </c>
      <c r="C95" s="54">
        <v>1260</v>
      </c>
      <c r="D95" s="55" t="s">
        <v>84</v>
      </c>
    </row>
    <row r="96" spans="2:4" x14ac:dyDescent="0.25">
      <c r="B96" s="58" t="s">
        <v>89</v>
      </c>
      <c r="C96" s="56">
        <f>SUM(C93:C95)</f>
        <v>33160</v>
      </c>
      <c r="D96" s="55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2020-05-29T10:22:49Z</dcterms:modified>
</cp:coreProperties>
</file>